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0" documentId="8_{B2BD3B77-6491-4218-BE8A-9D4D01E89217}" xr6:coauthVersionLast="47" xr6:coauthVersionMax="47" xr10:uidLastSave="{00000000-0000-0000-0000-000000000000}"/>
  <bookViews>
    <workbookView xWindow="-120" yWindow="-120" windowWidth="29040" windowHeight="17640" xr2:uid="{D73C4E7A-8807-48D6-99AA-B789CDBB98DF}"/>
  </bookViews>
  <sheets>
    <sheet name="Лебёдки ZLP в сборе" sheetId="2" r:id="rId1"/>
  </sheets>
  <definedNames>
    <definedName name="Срез_Тип_редуктора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<sst xmlns="http://schemas.openxmlformats.org/spreadsheetml/2006/main" count="65" uniqueCount="49">
  <si>
    <t>Прайс-лист ООО «ТАУКОМ»</t>
  </si>
  <si>
    <t>https://www.taucom.ru/</t>
  </si>
  <si>
    <t>Название</t>
  </si>
  <si>
    <t>Описание</t>
  </si>
  <si>
    <t>Артикул
(ссылка)</t>
  </si>
  <si>
    <t xml:space="preserve">Цена с НДС  </t>
  </si>
  <si>
    <t>Ловитель (аварийный тормоз) 38/42-I подъемника ZLP TAU-R, 30 кН, 8,3 мм</t>
  </si>
  <si>
    <t>Ловитель (аварийный тормоз) LSF30
фасадного подъемника ZLP TAU-R
30 кН, диаметр троса 8,3 мм
Без крепежной платформы
Толщина 38 мм, 2 отв. через 42 мм</t>
  </si>
  <si>
    <t>Ловитель (аварийный тормоз) 12/77-I подъемника ZLP TAU-R, 30 кН, 8,3 мм</t>
  </si>
  <si>
    <t>Ловитель (аварийный тормоз) LSF30
фасадного подъемника ZLP TAU-R
30 кН, диаметр троса 8,3 мм
С тонкой крепежной платформой
Толщина 12 мм, 2 отв. через 77 мм</t>
  </si>
  <si>
    <t>Ловитель (аварийный тормоз) 38/42-I подъемника ZLP TAU-R, 30 кН, 8,6 мм</t>
  </si>
  <si>
    <t>Ловитель (аварийный тормоз) LSF30
фасадного подъемника ZLP TAU-R
30 кН, диаметр троса 8,6 мм
Без крепежной платформы
Толщина 38 мм, 2 отв. через 42 мм</t>
  </si>
  <si>
    <t>Ловитель (аварийный тормоз) 24/77-I подъемника ZLP TAU-R, 30 кН, 8,3 мм</t>
  </si>
  <si>
    <t>Ловитель (аварийный тормоз) LSF30
фасадного подъемника ZLP TAU-R
30 кН, диаметр троса 8,3 мм
С толстой крепежной платформой
Толщина 24 мм, 2 отв. через 77 мм</t>
  </si>
  <si>
    <t>Ловитель (аварийный тормоз) 38/42-I подъемника ZLP KLEVER, 30 кН, 8,3 мм</t>
  </si>
  <si>
    <t>Ловитель (аварийный тормоз) LDF30
фасадного подъемника ZLP KLEVER
30 кН, диаметр троса 8,3 мм
Без крепежной платформы
Толщина 38 мм, 2 отв. через 42 мм</t>
  </si>
  <si>
    <t>Ловитель (аварийный тормоз) 38/42-I подъемника ZLP HAOKE, 30 кН, 8,3 мм</t>
  </si>
  <si>
    <t>Ловитель (аварийный тормоз) LS30
фасадного подъемника ZLP HAOKE
30 кН, диаметр троса 8,3 мм
Без крепежной платформы
Толщина 38 мм, 2 отв. через 42 мм</t>
  </si>
  <si>
    <t>Ловитель (аварийный тормоз) 38/42-I подъемника ZLP HAOKE, 30 кН, 8,6 мм</t>
  </si>
  <si>
    <t>Ловитель (аварийный тормоз) LS30
фасадного подъемника ZLP HAOKE
30 кН, диаметр троса 8,6 мм
Без крепежной платформы
Толщина 38 мм, 2 отв. через 42 мм</t>
  </si>
  <si>
    <t>Ловитель (аварийный тормоз) 12/77-I подъемника ZLP Little Swan, 30 кН, 8,3 мм</t>
  </si>
  <si>
    <t>Ловитель (аварийный тормоз) LSF30
фасадного подъемника ZLP Little Swan
30 кН, диаметр троса 8,3 мм
С тонкой крепежной платформой
Толщина 12 мм, 2 отв. через 77 мм</t>
  </si>
  <si>
    <t>Ловитель (аварийный тормоз) 12/77-I подъемника ZLP Little Swan, 30 кН, 8,3 мм (2021)</t>
  </si>
  <si>
    <t>Ловитель (аварийный тормоз) LSF30Q
фасадного подъемника ZLP Little Swan
30 кН, диаметр троса 8,3 мм
С тонкой крепежной платформой
Толщина 12 мм, 2 отв. через 77 мм</t>
  </si>
  <si>
    <t>Ловитель (аварийный тормоз) 38/42-I подъемника ZLP KETONG, 30 кН, 8,3 мм</t>
  </si>
  <si>
    <t>Ловитель (аварийный тормоз) LST30
фасадного подъемника ZLP KETONG
30 кН, диаметр троса 8,3 мм
Без крепежной платформы
Толщина 38 мм, 2 отв. через 42 мм</t>
  </si>
  <si>
    <t>Ловитель (аварийный тормоз) 38/42-I подъемника ZLP KETONG, 30 кН, 8,6 мм</t>
  </si>
  <si>
    <t>Ловитель (аварийный тормоз) LST30
фасадного подъемника ZLP KETONG
30 кН, диаметр троса 8,6 мм
Без крепежной платформы
Толщина 38 мм, 2 отв. через 42 мм</t>
  </si>
  <si>
    <t>Ловитель (аварийный тормоз) 38/42-I подъемника ZLP KETONG, 30 кН, 9,1 мм</t>
  </si>
  <si>
    <t>Ловитель (аварийный тормоз) LST30
фасадного подъемника ZLP KETONG
30 кН, диаметр троса 9,1 мм
Без крепежной платформы
Толщина 38 мм, 2 отв. через 42 мм</t>
  </si>
  <si>
    <t>Ловитель восстановленный 38/42-I подъемника ZLP KETONG, 30 кН, 8,3 мм</t>
  </si>
  <si>
    <t>Ловитель восстановленный LST30
фасадного подъемника ZLP KETONG
30 кН, диаметр троса 8,3 мм
Без крепежной платформы
Толщина 38 мм, 2 отв. через 42 мм</t>
  </si>
  <si>
    <t>Ловитель (аварийный тормоз) 12/77-I подъемника ZLP SHENXI, 30 кН, 8,3 мм</t>
  </si>
  <si>
    <t>Ловитель (аварийный тормоз) LSB30
фасадного подъемника ZLP SHENXI
30 кН, диаметр троса 8,3 мм
С тонкой крепежной платформой
Толщина 12 мм, 2 отв. через 77 мм</t>
  </si>
  <si>
    <t>Ловитель (аварийный тормоз) 12/77-I подъемника ZLP SHENXI, 30 кН, 8,6 мм</t>
  </si>
  <si>
    <t>Ловитель (аварийный тормоз) LSB30
фасадного подъемника ZLP SHENXI
30 кН, диаметр троса 8,6 мм
С тонкой крепежной платформой
Толщина 12 мм, 2 отв. через 77 мм</t>
  </si>
  <si>
    <t>Ловитель восстановленный 12/77-I подъемника ZLP SHENXI, 30 кН, 8,3 мм</t>
  </si>
  <si>
    <t>Ловитель восстановленный LSB30
фасадного подъемника ZLP SHENXI
30 кН, диаметр троса 8,3 мм
С тонкой крепежной платформой
Толщина 12 мм, 2 отв. через 77 мм</t>
  </si>
  <si>
    <t>Ловитель (аварийный тормоз) 12/77-I подъемника ZLP BOYU, 30 кН, 8,3 мм</t>
  </si>
  <si>
    <t>Ловитель (аварийный тормоз) SL-A30
фасадного подъемника ZLP BOYU
30 кН, диаметр троса 8,3 мм
С тонкой крепежной платформой
Толщина 12 мм, 2 отв. через 77 мм</t>
  </si>
  <si>
    <t>Ловитель (аварийный тормоз) 38/42-I подъемника ZLP IVY, 30 кН, 8,3 мм</t>
  </si>
  <si>
    <t>Ловитель (аварийный тормоз) LSF30
фасадного подъемника ZLP IVY
30 кН, диаметр троса 8,3 мм
Без крепежной платформы
Толщина 38 мм, 2 отв. через 42 мм</t>
  </si>
  <si>
    <t>Ловитель (аварийный тормоз) 38/42-I подъемника ZLP POWERSTON, 30 кН, 8,3 мм</t>
  </si>
  <si>
    <t>Ловитель (аварийный тормоз) LST30
фасадного подъемника ZLP POWERSTON
30 кН, диаметр троса 8,3 мм
Без крепежной платформы
Толщина 38 мм, 2 отв. через 42 мм</t>
  </si>
  <si>
    <t>Диаметр каната</t>
  </si>
  <si>
    <t>8,3 мм</t>
  </si>
  <si>
    <t>8,6 мм</t>
  </si>
  <si>
    <t>9,1 мм</t>
  </si>
  <si>
    <t>Ловители в сборе для подъёмников ZLP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</si>
</sst>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u/>
      <sz val="11"/>
      <color theme="3" tint="0.249977111117893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3" tint="0.249977111117893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5</xdr:col>
      <xdr:colOff>9525</xdr:colOff>
      <xdr:row>4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Тип редуктора">
              <a:extLst>
                <a:ext uri="{FF2B5EF4-FFF2-40B4-BE49-F238E27FC236}">
                  <a16:creationId xmlns:a16="http://schemas.microsoft.com/office/drawing/2014/main" id="{96AC30B9-ED6D-5CB3-0F4D-D0B54AD85577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 редуктор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933450"/>
              <a:ext cx="7791450" cy="428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 fPrintsWithSheet="0"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Тип_редуктора" xr10:uid="{6BDBA017-C137-4479-9133-5E5A6B2A1C83}" sourceName="Диаметр каната">
  <extLst>
    <x:ext xmlns:x15="http://schemas.microsoft.com/office/spreadsheetml/2010/11/main" uri="{2F2917AC-EB37-4324-AD4E-5DD8C200BD13}">
      <x15:tableSlicerCache tableId="2" column="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Тип редуктора" xr10:uid="{8983AA54-227A-4521-8C68-313DD91279EB}" cache="Срез_Тип_редуктора" caption="Диаметр каната" columnCount="3" showCaption="0" style="SlicerStyleDark2" lockedPosition="1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50BDB6-D8CF-4849-ADA9-013832985740}" name="Таблица133453" displayName="Таблица133453" ref="A5:E24" totalsRowShown="0" headerRowDxfId="5">
  <autoFilter ref="A5:E24" xr:uid="{E6FA4CEA-E3F0-449F-B08B-74DE486CEE49}"/>
  <tableColumns count="5">
    <tableColumn id="1" xr3:uid="{958AC4AF-68C4-4AD3-9EEF-FA94C255D68B}" name="Название" dataDxfId="4"/>
    <tableColumn id="2" xr3:uid="{C1CE72A8-0AC7-4606-9FB2-32A9F1718854}" name="Описание" dataDxfId="3"/>
    <tableColumn id="5" xr3:uid="{7465B4ED-E47F-47EA-AC76-FF107238768B}" name="Диаметр каната" dataDxfId="2"/>
    <tableColumn id="3" xr3:uid="{DA9CDD86-324D-4A3D-9B6D-4D7C90ECE2F7}" name="Артикул_x000a_(ссылка)" dataDxfId="1" dataCellStyle="Гиперссылка"/>
    <tableColumn id="4" xr3:uid="{18BB59D8-FA5A-456B-BA92-DD39DC0BF527}" name="Цена с НДС  " dataDxfId="0" dataCellStyle="Финансовый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0AAA-73C9-442C-A804-FCE7F4C03BE1}">
  <sheetPr>
    <pageSetUpPr fitToPage="1"/>
  </sheetPr>
  <dimension ref="A1:E24"/>
  <sheetViews>
    <sheetView tabSelected="1" zoomScaleNormal="100" workbookViewId="0">
      <selection activeCell="B5" sqref="B5"/>
    </sheetView>
  </sheetViews>
  <sheetFormatPr defaultColWidth="18.42578125" defaultRowHeight="15" x14ac:dyDescent="0.25"/>
  <cols>
    <col min="1" max="1" width="30.28515625" style="1" bestFit="1" customWidth="1"/>
    <col min="2" max="2" width="41.7109375" style="1" bestFit="1" customWidth="1"/>
    <col min="3" max="3" width="16.85546875" style="1" bestFit="1" customWidth="1"/>
    <col min="4" max="4" width="13.5703125" style="2" bestFit="1" customWidth="1"/>
    <col min="5" max="5" width="14.28515625" style="3" bestFit="1" customWidth="1"/>
    <col min="6" max="16384" width="18.42578125" style="1"/>
  </cols>
  <sheetData>
    <row r="1" spans="1:5" ht="2.4500000000000002" customHeight="1" x14ac:dyDescent="0.25"/>
    <row r="2" spans="1:5" ht="46.5" customHeight="1" x14ac:dyDescent="0.25">
      <c r="A2" s="4" t="e" vm="1">
        <v>#VALUE!</v>
      </c>
      <c r="B2" s="13" t="s">
        <v>0</v>
      </c>
      <c r="C2" s="13"/>
      <c r="D2" s="13"/>
      <c r="E2" s="13"/>
    </row>
    <row r="3" spans="1:5" ht="24" x14ac:dyDescent="0.25">
      <c r="A3" s="5" t="s">
        <v>1</v>
      </c>
      <c r="B3" s="14" t="s">
        <v>48</v>
      </c>
      <c r="C3" s="14"/>
      <c r="D3" s="13"/>
      <c r="E3" s="13"/>
    </row>
    <row r="4" spans="1:5" ht="34.5" customHeight="1" x14ac:dyDescent="0.25">
      <c r="A4" s="5"/>
      <c r="B4" s="10"/>
      <c r="C4" s="10"/>
      <c r="D4" s="9"/>
      <c r="E4" s="9"/>
    </row>
    <row r="5" spans="1:5" ht="30" x14ac:dyDescent="0.25">
      <c r="A5" s="1" t="s">
        <v>2</v>
      </c>
      <c r="B5" s="1" t="s">
        <v>3</v>
      </c>
      <c r="C5" s="1" t="s">
        <v>44</v>
      </c>
      <c r="D5" s="6" t="s">
        <v>4</v>
      </c>
      <c r="E5" s="3" t="s">
        <v>5</v>
      </c>
    </row>
    <row r="6" spans="1:5" ht="75" x14ac:dyDescent="0.25">
      <c r="A6" s="7" t="s">
        <v>6</v>
      </c>
      <c r="B6" s="7" t="s">
        <v>7</v>
      </c>
      <c r="C6" s="12" t="s">
        <v>45</v>
      </c>
      <c r="D6" s="11" t="str">
        <f>HYPERLINK("https://www.taucom.ru/catalog/safety-lock-zlp-3842i-83-taur-010-04111001.html","010-04111001")</f>
        <v>010-04111001</v>
      </c>
      <c r="E6" s="8">
        <v>7500</v>
      </c>
    </row>
    <row r="7" spans="1:5" ht="75" x14ac:dyDescent="0.25">
      <c r="A7" s="7" t="s">
        <v>8</v>
      </c>
      <c r="B7" s="7" t="s">
        <v>9</v>
      </c>
      <c r="C7" s="12" t="s">
        <v>45</v>
      </c>
      <c r="D7" s="11" t="str">
        <f>HYPERLINK("https://www.taucom.ru/catalog/safety-lock-zlp-1277i-83-taur-010-04111002.html","010-04111002")</f>
        <v>010-04111002</v>
      </c>
      <c r="E7" s="8">
        <v>7500</v>
      </c>
    </row>
    <row r="8" spans="1:5" ht="75" x14ac:dyDescent="0.25">
      <c r="A8" s="7" t="s">
        <v>10</v>
      </c>
      <c r="B8" s="7" t="s">
        <v>11</v>
      </c>
      <c r="C8" s="12" t="s">
        <v>46</v>
      </c>
      <c r="D8" s="11" t="str">
        <f>HYPERLINK("https://www.taucom.ru/catalog/safety-lock-zlp-3842i-86-taur-010-04111006.html","010-04111006")</f>
        <v>010-04111006</v>
      </c>
      <c r="E8" s="8">
        <v>7500</v>
      </c>
    </row>
    <row r="9" spans="1:5" ht="75" x14ac:dyDescent="0.25">
      <c r="A9" s="7" t="s">
        <v>12</v>
      </c>
      <c r="B9" s="7" t="s">
        <v>13</v>
      </c>
      <c r="C9" s="12" t="s">
        <v>45</v>
      </c>
      <c r="D9" s="11" t="str">
        <f>HYPERLINK("https://www.taucom.ru/catalog/safety-lock-zlp-2477i-83-taur-010-04111003.html","010-04111003")</f>
        <v>010-04111003</v>
      </c>
      <c r="E9" s="8">
        <v>7500</v>
      </c>
    </row>
    <row r="10" spans="1:5" ht="75" x14ac:dyDescent="0.25">
      <c r="A10" s="7" t="s">
        <v>14</v>
      </c>
      <c r="B10" s="7" t="s">
        <v>15</v>
      </c>
      <c r="C10" s="12" t="s">
        <v>45</v>
      </c>
      <c r="D10" s="11" t="str">
        <f>HYPERLINK("https://www.taucom.ru/catalog/safety-lock-zlp-3842i-83-klever-010-04111601.html","010-04111601")</f>
        <v>010-04111601</v>
      </c>
      <c r="E10" s="8">
        <v>7000</v>
      </c>
    </row>
    <row r="11" spans="1:5" ht="75" x14ac:dyDescent="0.25">
      <c r="A11" s="7" t="s">
        <v>16</v>
      </c>
      <c r="B11" s="7" t="s">
        <v>17</v>
      </c>
      <c r="C11" s="12" t="s">
        <v>45</v>
      </c>
      <c r="D11" s="11" t="str">
        <f>HYPERLINK("https://www.taucom.ru/catalog/safety-lock-zlp-3842i-83-haoke-010-04110501.html","010-04110501")</f>
        <v>010-04110501</v>
      </c>
      <c r="E11" s="8">
        <v>7500</v>
      </c>
    </row>
    <row r="12" spans="1:5" ht="75" x14ac:dyDescent="0.25">
      <c r="A12" s="7" t="s">
        <v>18</v>
      </c>
      <c r="B12" s="7" t="s">
        <v>19</v>
      </c>
      <c r="C12" s="12" t="s">
        <v>46</v>
      </c>
      <c r="D12" s="11" t="str">
        <f>HYPERLINK("https://www.taucom.ru/catalog/safety-lock-zlp-3842i-86-haoke-010-04110502.html","010-04110502")</f>
        <v>010-04110502</v>
      </c>
      <c r="E12" s="8">
        <v>7500</v>
      </c>
    </row>
    <row r="13" spans="1:5" ht="75" x14ac:dyDescent="0.25">
      <c r="A13" s="7" t="s">
        <v>20</v>
      </c>
      <c r="B13" s="7" t="s">
        <v>21</v>
      </c>
      <c r="C13" s="12" t="s">
        <v>45</v>
      </c>
      <c r="D13" s="11" t="str">
        <f>HYPERLINK("https://www.taucom.ru/catalog/safety-lock-zlp-1277i-83-little-swan-010-04110101.html","010-04110101")</f>
        <v>010-04110101</v>
      </c>
      <c r="E13" s="8">
        <v>7500</v>
      </c>
    </row>
    <row r="14" spans="1:5" ht="75" x14ac:dyDescent="0.25">
      <c r="A14" s="7" t="s">
        <v>22</v>
      </c>
      <c r="B14" s="7" t="s">
        <v>23</v>
      </c>
      <c r="C14" s="12" t="s">
        <v>45</v>
      </c>
      <c r="D14" s="11" t="str">
        <f>HYPERLINK("https://www.taucom.ru/catalog/safety-lock-zlp-1277i-83-little-swan-restyled-010-04110111.html","010-04110111")</f>
        <v>010-04110111</v>
      </c>
      <c r="E14" s="8">
        <v>7500</v>
      </c>
    </row>
    <row r="15" spans="1:5" ht="75" x14ac:dyDescent="0.25">
      <c r="A15" s="7" t="s">
        <v>24</v>
      </c>
      <c r="B15" s="7" t="s">
        <v>25</v>
      </c>
      <c r="C15" s="12" t="s">
        <v>45</v>
      </c>
      <c r="D15" s="11" t="str">
        <f>HYPERLINK("https://www.taucom.ru/catalog/safety-lock-zlp-3842i-83-ketong-010-04110601.html","010-04110601")</f>
        <v>010-04110601</v>
      </c>
      <c r="E15" s="8">
        <v>7500</v>
      </c>
    </row>
    <row r="16" spans="1:5" ht="75" x14ac:dyDescent="0.25">
      <c r="A16" s="7" t="s">
        <v>26</v>
      </c>
      <c r="B16" s="7" t="s">
        <v>27</v>
      </c>
      <c r="C16" s="12" t="s">
        <v>46</v>
      </c>
      <c r="D16" s="11" t="str">
        <f>HYPERLINK("https://www.taucom.ru/catalog/safety-lock-zlp-3842i-86-ketong-010-04110602.html","010-04110602")</f>
        <v>010-04110602</v>
      </c>
      <c r="E16" s="8">
        <v>7500</v>
      </c>
    </row>
    <row r="17" spans="1:5" ht="75" x14ac:dyDescent="0.25">
      <c r="A17" s="7" t="s">
        <v>28</v>
      </c>
      <c r="B17" s="7" t="s">
        <v>29</v>
      </c>
      <c r="C17" s="12" t="s">
        <v>47</v>
      </c>
      <c r="D17" s="11" t="str">
        <f>HYPERLINK("https://www.taucom.ru/catalog/safety-lock-zlp-3842i-91-ketong-010-04110603.html","010-04110603")</f>
        <v>010-04110603</v>
      </c>
      <c r="E17" s="8">
        <v>7500</v>
      </c>
    </row>
    <row r="18" spans="1:5" ht="75" x14ac:dyDescent="0.25">
      <c r="A18" s="7" t="s">
        <v>30</v>
      </c>
      <c r="B18" s="7" t="s">
        <v>31</v>
      </c>
      <c r="C18" s="12" t="s">
        <v>45</v>
      </c>
      <c r="D18" s="11" t="str">
        <f>HYPERLINK("https://www.taucom.ru/catalog/recovered-safety-lock-3842i-83-ketong-010-04110691.html","010-04110691")</f>
        <v>010-04110691</v>
      </c>
      <c r="E18" s="8">
        <v>2500</v>
      </c>
    </row>
    <row r="19" spans="1:5" ht="75" x14ac:dyDescent="0.25">
      <c r="A19" s="7" t="s">
        <v>32</v>
      </c>
      <c r="B19" s="7" t="s">
        <v>33</v>
      </c>
      <c r="C19" s="12" t="s">
        <v>45</v>
      </c>
      <c r="D19" s="11" t="str">
        <f>HYPERLINK("https://www.taucom.ru/catalog/safety-lock-zlp-1277i-83-shenxi-010-04110301.html","010-04110301")</f>
        <v>010-04110301</v>
      </c>
      <c r="E19" s="8">
        <v>8500</v>
      </c>
    </row>
    <row r="20" spans="1:5" ht="75" x14ac:dyDescent="0.25">
      <c r="A20" s="7" t="s">
        <v>34</v>
      </c>
      <c r="B20" s="7" t="s">
        <v>35</v>
      </c>
      <c r="C20" s="12" t="s">
        <v>46</v>
      </c>
      <c r="D20" s="11" t="str">
        <f>HYPERLINK("https://www.taucom.ru/catalog/safety-lock-zlp-1277i-86-shenxi-010-04110302.html","010-04110302")</f>
        <v>010-04110302</v>
      </c>
      <c r="E20" s="8">
        <v>8500</v>
      </c>
    </row>
    <row r="21" spans="1:5" ht="75" x14ac:dyDescent="0.25">
      <c r="A21" s="7" t="s">
        <v>36</v>
      </c>
      <c r="B21" s="7" t="s">
        <v>37</v>
      </c>
      <c r="C21" s="12" t="s">
        <v>45</v>
      </c>
      <c r="D21" s="11" t="str">
        <f>HYPERLINK("https://www.taucom.ru/catalog/safety-lock-zlp-1277i-83-shenxi-renovated-010-04110391.html","010-04110391")</f>
        <v>010-04110391</v>
      </c>
      <c r="E21" s="8">
        <v>5950</v>
      </c>
    </row>
    <row r="22" spans="1:5" ht="75" x14ac:dyDescent="0.25">
      <c r="A22" s="7" t="s">
        <v>38</v>
      </c>
      <c r="B22" s="7" t="s">
        <v>39</v>
      </c>
      <c r="C22" s="12" t="s">
        <v>45</v>
      </c>
      <c r="D22" s="11" t="str">
        <f>HYPERLINK("https://www.taucom.ru/catalog/safety-lock-zlp-1277i-83-boyu-010-04110401.html","010-04110401")</f>
        <v>010-04110401</v>
      </c>
      <c r="E22" s="8">
        <v>7500</v>
      </c>
    </row>
    <row r="23" spans="1:5" ht="75" x14ac:dyDescent="0.25">
      <c r="A23" s="7" t="s">
        <v>40</v>
      </c>
      <c r="B23" s="7" t="s">
        <v>41</v>
      </c>
      <c r="C23" s="12" t="s">
        <v>45</v>
      </c>
      <c r="D23" s="11" t="str">
        <f>HYPERLINK("https://www.taucom.ru/catalog/safety-lock-zlp-3842i-83-ivy-010-04111201.html","010-04111201")</f>
        <v>010-04111201</v>
      </c>
      <c r="E23" s="8">
        <v>7500</v>
      </c>
    </row>
    <row r="24" spans="1:5" ht="75" x14ac:dyDescent="0.25">
      <c r="A24" s="7" t="s">
        <v>42</v>
      </c>
      <c r="B24" s="7" t="s">
        <v>43</v>
      </c>
      <c r="C24" s="12" t="s">
        <v>45</v>
      </c>
      <c r="D24" s="11" t="str">
        <f>HYPERLINK("https://www.taucom.ru/catalog/safety-lock-zlp-3842i-83-powerston-010-04111101.html","010-04111101")</f>
        <v>010-04111101</v>
      </c>
      <c r="E24" s="8">
        <v>7500</v>
      </c>
    </row>
  </sheetData>
  <mergeCells count="2">
    <mergeCell ref="B2:E2"/>
    <mergeCell ref="B3:E3"/>
  </mergeCells>
  <hyperlinks>
    <hyperlink ref="A3" r:id="rId1" xr:uid="{7569DC95-6723-4CDE-B9B5-F2B20DDB1279}"/>
  </hyperlinks>
  <printOptions horizontalCentered="1"/>
  <pageMargins left="3.937007874015748E-2" right="3.937007874015748E-2" top="0.15748031496062992" bottom="0.15748031496062992" header="0.31496062992125984" footer="0.31496062992125984"/>
  <pageSetup paperSize="9" scale="86" fitToHeight="0" orientation="portrait" r:id="rId2"/>
  <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Лебёдки ZLP в сборе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2025-03-09T20:58:45Z</cp:lastPrinted>
  <dcterms:created xsi:type="dcterms:W3CDTF">2024-12-24T12:24:03Z</dcterms:created>
  <dcterms:modified xsi:type="dcterms:W3CDTF">2025-03-09T21:17:35Z</dcterms:modified>
</cp:coreProperties>
</file>