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7" documentId="8_{25624116-D347-4982-B8FF-EECC851F6F70}" xr6:coauthVersionLast="47" xr6:coauthVersionMax="47" xr10:uidLastSave="{DF63EF01-C2BC-42FA-B538-65A93D938392}"/>
  <bookViews>
    <workbookView xWindow="-120" yWindow="-120" windowWidth="29040" windowHeight="17640" xr2:uid="{D73C4E7A-8807-48D6-99AA-B789CDBB98DF}"/>
  </bookViews>
  <sheets>
    <sheet name="Усиленные и высокие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<sst xmlns="http://schemas.openxmlformats.org/spreadsheetml/2006/main" count="49" uniqueCount="49">
  <si>
    <t>Прайс-лист ООО «ТАУКОМ»</t>
  </si>
  <si>
    <t>https://www.taucom.ru/</t>
  </si>
  <si>
    <t>Усиленные консоли и их части
увеличенный вылет и высота</t>
  </si>
  <si>
    <t>Название</t>
  </si>
  <si>
    <t>Описание</t>
  </si>
  <si>
    <t>Артикул
(ссылка)</t>
  </si>
  <si>
    <t xml:space="preserve">Цена с НДС  </t>
  </si>
  <si>
    <t>Консоль усиленная TCM2600SM, удлиненная, вылет 2,6м</t>
  </si>
  <si>
    <t>Консоль усиленная TTCM2800SM, удлиненная, вылет 2,8м.</t>
  </si>
  <si>
    <t>Консоль усиленная MAX-D H1900-2500 увеличенная, высота 2,5м, вылет 2,6м</t>
  </si>
  <si>
    <t>Консоль усиленная MAX-D H2500-3300 увеличенная, высота 3,3м, вылет 2,6м</t>
  </si>
  <si>
    <t>Консоль усиленная TiTan H2300-3700 увеличенная, высота 3,7м, вылет 2,6м</t>
  </si>
  <si>
    <t>Консоль усиленная TiTan H2300-3700 увеличенная, без контрфорсов, высота 3,7м, вылет 2,6м</t>
  </si>
  <si>
    <t>Консоль усиленная TiTan H2500-4000 увеличенная, высота 4,0м, вылет 2,6м</t>
  </si>
  <si>
    <t>Консоль усиленная TiTan H2500-4000, высота 4,0м, вылет 2,7м</t>
  </si>
  <si>
    <t>Консоль усиленная TiTan H4200-4800 увеличенная, высота 4,8м, вылет 2,6м</t>
  </si>
  <si>
    <t>Консоль усиленная высокая Jambo H5500, высота 5,5м, вылет 2,6м</t>
  </si>
  <si>
    <t>Консоль усиленная высокая Jambo H5500, высота 5,5м, вылет 2,6м, с контргрузами</t>
  </si>
  <si>
    <t>Консоль усиленная высокая Jambo H7100, высота 7,1м, вылет 2,8м</t>
  </si>
  <si>
    <t>Консоль усиленная Jambo-2 H7600 разновысотная до 7,6м, вылет 2,4м</t>
  </si>
  <si>
    <t>Контрфорс KI-L350 консоли Tittan, труба Dнар 48 мм</t>
  </si>
  <si>
    <t>Контрфорс KI-L400 консоли Jambo, труба Dнар 48 мм</t>
  </si>
  <si>
    <t>Контрфорс KU-L150 консоли TiTan/Jambo, труба Dнар 48 мм</t>
  </si>
  <si>
    <t>Контрфорс KU-L350 консоли TiTan/Jambo, труба Dнар 48 мм</t>
  </si>
  <si>
    <t>Кронштейн контрфорса двусторонний TCM-140/48/500 в сборе</t>
  </si>
  <si>
    <t>Кронштейн контрфорса односторонний TCM-140/48/400 в сборе</t>
  </si>
  <si>
    <t>Хомут кованый неповоротный 48*48 оцинкованный</t>
  </si>
  <si>
    <t>Хомут кованый поворотный 48*48 оцинкованный</t>
  </si>
  <si>
    <t>Консоль усиленная удлиненная
высота до 1,7 м, вылет до 2,6 м
2 линии, с крепежом, без грузов
АКЗ (окраска) порошковая
цвет оранжевый или по запросу</t>
  </si>
  <si>
    <t>Консоль усиленная удлиненная
высота до 1,7 м, вылет до 2,8 м
2 линии, с крепежом, без грузов
АКЗ (окраска) порошковая
цвет оранжевый или по запросу</t>
  </si>
  <si>
    <t>Консоль усиленная MAX-D
высота до 2,5 м, вылет до 2,6 м
2 линии, с крепежом, без грузов
АКЗ (окраска) порошковая
цвет оранжевый или по запросу</t>
  </si>
  <si>
    <t>Консоль усиленная MAX-D
высота до 3,3 м, вылет до 2,6 м
2 линии, с крепежом, без грузов
АКЗ (окраска) порошковая
цвет оранжевый или по запросу</t>
  </si>
  <si>
    <t>Консоль усиленная TITAN
высота до 3,7 м, вылет до 2,6 м
2 линии, с крепежом, без грузов
АКЗ (окраска) порошковая
цвет оранжевый или по запросу</t>
  </si>
  <si>
    <t>Консоль усиленная TITAN
высота до 3,7 м, вылет до 2,6 м
2 линии, с крепежом, без грузов
без передних контрфорсов
цвет оранжевый или по запросу</t>
  </si>
  <si>
    <t>Консоль усиленная TITAN
высота до 4,0 м, вылет до 2,6 м
2 линии, с крепежом, без грузов
АКЗ (окраска) порошковая
цвет оранжевый или по запросу</t>
  </si>
  <si>
    <t>Консоль усиленная TITAN
высота до 4,0 м, вылет до 2,7 м
2 линии, с крепежом, без грузов
АКЗ (окраска) порошковая
цвет оранжевый или по запросу</t>
  </si>
  <si>
    <t>Консоль усиленная TITAN
высота до 4,8 м, вылет до 2,6 м
2 линии, с крепежом, без грузов
АКЗ (окраска) порошковая
цвет оранжевый или по запросу</t>
  </si>
  <si>
    <t>Консоль усиленная JAMBO
высота до 5,5 м, вылет до 2,6 м
2 линии, с крепежом, без грузов
АКЗ (окраска) порошковая
цвет оранжевый или по запросу</t>
  </si>
  <si>
    <t>Консоль усиленная JAMBO
высота до 5,5 м, вылет до 2,6 м
2 линии, с крепежом, 48 грузов
АКЗ (окраска) порошковая
цвет оранжевый или по запросу</t>
  </si>
  <si>
    <t>Консоль усиленная JAMBO
высота до 7,1 м, вылет до 2,8 м
2 линии, с крепежом, без грузов
АКЗ (окраска) порошковая
цвет оранжевый или по запросу</t>
  </si>
  <si>
    <t>Разновысотные опоры!
Консоль усиленная JAMBO-2
высота до 7,6 м, вылет до 2,4 м
2 линии, с крепежом, без грузов
цвет оранжевый или по запросу</t>
  </si>
  <si>
    <t>Контрфорс увеличенной консоли
без вилки крепления, длина 3,5 м
Диаметр наружный 48 мм
Окраска порошковая глянцевая
Цвет черный или по запросу</t>
  </si>
  <si>
    <t>Контрфорс увеличенной консоли
без вилки крепления, длина 4,0 м
Диаметр наружный 48 мм
Окраска порошковая глянцевая
Цвет черный или по запросу</t>
  </si>
  <si>
    <t>Контрфорс увеличенной консоли
с вилкой крепления, длина 1,5 м
Диаметр наружный 48 мм
Окраска порошковая глянцевая
Цвет черный или по запросу</t>
  </si>
  <si>
    <t>Контрфорс увеличенной консоли
с вилкой крепления, длина 3,5 м
Диаметр наружный 48 мм
Окраска порошковая глянцевая
Цвет черный или по запросу</t>
  </si>
  <si>
    <t>Кронштейн контрфорса двусторонний
в сборе с крепежом М12
Площадка 140х140, труба 500 мм
Окраска порошковая глянцевая
Цвет черный или по запросу</t>
  </si>
  <si>
    <t>Кронштейн контрфорса односторонний
в сборе с крепежом М12
Площадка 140х140, труба 400 мм
Окраска порошковая глянцевая
Цвет черный или по запросу</t>
  </si>
  <si>
    <t>Хомут кованый неповоротный
для контрфорсов D40-48 мм
позиционирование: перпендикуляр
Материал: кованая сталь
АКЗ - горячее цинкование</t>
  </si>
  <si>
    <t>Хомут кованый поворотный
для контрфорсов D40-48 мм
позиционирование: 360 градусов
Материал: кованая сталь
АКЗ - горячее цинкование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</si>
</sst>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u/>
      <sz val="11"/>
      <color theme="3" tint="0.249977111117893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50BDB6-D8CF-4849-ADA9-013832985740}" name="Таблица133453" displayName="Таблица133453" ref="A4:D25" totalsRowShown="0" headerRowDxfId="4">
  <autoFilter ref="A4:D25" xr:uid="{E6FA4CEA-E3F0-449F-B08B-74DE486CEE49}"/>
  <tableColumns count="4">
    <tableColumn id="1" xr3:uid="{958AC4AF-68C4-4AD3-9EEF-FA94C255D68B}" name="Название" dataDxfId="3"/>
    <tableColumn id="2" xr3:uid="{C1CE72A8-0AC7-4606-9FB2-32A9F1718854}" name="Описание" dataDxfId="2"/>
    <tableColumn id="3" xr3:uid="{DA9CDD86-324D-4A3D-9B6D-4D7C90ECE2F7}" name="Артикул_x000a_(ссылка)" dataDxfId="1" dataCellStyle="Гиперссылка"/>
    <tableColumn id="4" xr3:uid="{18BB59D8-FA5A-456B-BA92-DD39DC0BF527}" name="Цена с НДС  " dataDxfId="0" dataCellStyle="Финансов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0AAA-73C9-442C-A804-FCE7F4C03BE1}">
  <sheetPr>
    <pageSetUpPr fitToPage="1"/>
  </sheetPr>
  <dimension ref="A1:D25"/>
  <sheetViews>
    <sheetView tabSelected="1" zoomScaleNormal="100" workbookViewId="0">
      <selection activeCell="B4" sqref="B4"/>
    </sheetView>
  </sheetViews>
  <sheetFormatPr defaultColWidth="18.42578125" defaultRowHeight="15" x14ac:dyDescent="0.25"/>
  <cols>
    <col min="1" max="1" width="30.28515625" style="1" bestFit="1" customWidth="1"/>
    <col min="2" max="2" width="41.7109375" style="1" bestFit="1" customWidth="1"/>
    <col min="3" max="3" width="13.5703125" style="2" bestFit="1" customWidth="1"/>
    <col min="4" max="4" width="14.28515625" style="3" bestFit="1" customWidth="1"/>
    <col min="5" max="16384" width="18.42578125" style="1"/>
  </cols>
  <sheetData>
    <row r="1" spans="1:4" ht="2.4500000000000002" customHeight="1" x14ac:dyDescent="0.25"/>
    <row r="2" spans="1:4" ht="46.5" customHeight="1" x14ac:dyDescent="0.25">
      <c r="A2" s="4" t="e" vm="1">
        <v>#VALUE!</v>
      </c>
      <c r="B2" s="9" t="s">
        <v>0</v>
      </c>
      <c r="C2" s="9"/>
      <c r="D2" s="9"/>
    </row>
    <row r="3" spans="1:4" ht="55.5" customHeight="1" x14ac:dyDescent="0.25">
      <c r="A3" s="5" t="s">
        <v>1</v>
      </c>
      <c r="B3" s="10" t="s">
        <v>2</v>
      </c>
      <c r="C3" s="9"/>
      <c r="D3" s="9"/>
    </row>
    <row r="4" spans="1:4" ht="30" x14ac:dyDescent="0.25">
      <c r="A4" s="1" t="s">
        <v>3</v>
      </c>
      <c r="B4" s="1" t="s">
        <v>4</v>
      </c>
      <c r="C4" s="6" t="s">
        <v>5</v>
      </c>
      <c r="D4" s="3" t="s">
        <v>6</v>
      </c>
    </row>
    <row r="5" spans="1:4" ht="75" x14ac:dyDescent="0.25">
      <c r="A5" s="7" t="s">
        <v>7</v>
      </c>
      <c r="B5" s="7" t="s">
        <v>28</v>
      </c>
      <c r="C5" s="11" t="str">
        <f>HYPERLINK("https://www.taucom.ru/catalog/konsol-tcm2600sm-vilet-2600-bez-gruzov-030-01100301.html","030-01100301")</f>
        <v>030-01100301</v>
      </c>
      <c r="D5" s="8">
        <v>80700</v>
      </c>
    </row>
    <row r="6" spans="1:4" ht="75" x14ac:dyDescent="0.25">
      <c r="A6" s="7" t="s">
        <v>8</v>
      </c>
      <c r="B6" s="7" t="s">
        <v>29</v>
      </c>
      <c r="C6" s="11" t="str">
        <f>HYPERLINK("https://www.taucom.ru/catalog/konsol-tcm2800sm-vilet-2800-030-01100304.html","030-01100304")</f>
        <v>030-01100304</v>
      </c>
      <c r="D6" s="8">
        <v>87500</v>
      </c>
    </row>
    <row r="7" spans="1:4" ht="75" x14ac:dyDescent="0.25">
      <c r="A7" s="7" t="s">
        <v>9</v>
      </c>
      <c r="B7" s="7" t="s">
        <v>30</v>
      </c>
      <c r="C7" s="11" t="str">
        <f>HYPERLINK("https://www.taucom.ru/catalog/konsol-max-d-h1900-2500-vilet-2600-030-01100611.html","030-01100611")</f>
        <v>030-01100611</v>
      </c>
      <c r="D7" s="8">
        <v>115800</v>
      </c>
    </row>
    <row r="8" spans="1:4" ht="75" x14ac:dyDescent="0.25">
      <c r="A8" s="7" t="s">
        <v>10</v>
      </c>
      <c r="B8" s="7" t="s">
        <v>31</v>
      </c>
      <c r="C8" s="11" t="str">
        <f>HYPERLINK("https://www.taucom.ru/catalog/konsol-max-d-h2500-3300-vilet-2600-030-01100612.html","030-01100612")</f>
        <v>030-01100612</v>
      </c>
      <c r="D8" s="8">
        <v>125800</v>
      </c>
    </row>
    <row r="9" spans="1:4" ht="75" x14ac:dyDescent="0.25">
      <c r="A9" s="7" t="s">
        <v>11</v>
      </c>
      <c r="B9" s="7" t="s">
        <v>32</v>
      </c>
      <c r="C9" s="11" t="str">
        <f>HYPERLINK("https://www.taucom.ru/catalog/konsol-titan-h2300-3700-vilet-2600-030-01100311.html","030-01100311")</f>
        <v>030-01100311</v>
      </c>
      <c r="D9" s="8">
        <v>143800</v>
      </c>
    </row>
    <row r="10" spans="1:4" ht="75" x14ac:dyDescent="0.25">
      <c r="A10" s="7" t="s">
        <v>12</v>
      </c>
      <c r="B10" s="7" t="s">
        <v>33</v>
      </c>
      <c r="C10" s="11" t="str">
        <f>HYPERLINK("https://www.taucom.ru/catalog/konsol-titan-h2300-3700-bez-kontrforsov-030-01101311.html","030-01101311")</f>
        <v>030-01101311</v>
      </c>
      <c r="D10" s="8">
        <v>138800</v>
      </c>
    </row>
    <row r="11" spans="1:4" ht="75" x14ac:dyDescent="0.25">
      <c r="A11" s="7" t="s">
        <v>13</v>
      </c>
      <c r="B11" s="7" t="s">
        <v>34</v>
      </c>
      <c r="C11" s="11" t="str">
        <f>HYPERLINK("https://www.taucom.ru/catalog/konsol-titan-h2500-4000-vilet-2600-030-01100321.html","030-01100321")</f>
        <v>030-01100321</v>
      </c>
      <c r="D11" s="8">
        <v>148800</v>
      </c>
    </row>
    <row r="12" spans="1:4" ht="75" x14ac:dyDescent="0.25">
      <c r="A12" s="7" t="s">
        <v>14</v>
      </c>
      <c r="B12" s="7" t="s">
        <v>35</v>
      </c>
      <c r="C12" s="11" t="str">
        <f>HYPERLINK("https://www.taucom.ru/catalog/konsol-titan-h2500-4000-vilet-2700-030-01100322.html","030-01100322")</f>
        <v>030-01100322</v>
      </c>
      <c r="D12" s="8">
        <v>148800</v>
      </c>
    </row>
    <row r="13" spans="1:4" ht="75" x14ac:dyDescent="0.25">
      <c r="A13" s="7" t="s">
        <v>15</v>
      </c>
      <c r="B13" s="7" t="s">
        <v>36</v>
      </c>
      <c r="C13" s="11" t="str">
        <f>HYPERLINK("https://www.taucom.ru/catalog/konsol-titan-h4200-4800-vilet-2600-030-01100331.html","030-01100331")</f>
        <v>030-01100331</v>
      </c>
      <c r="D13" s="8">
        <v>165800</v>
      </c>
    </row>
    <row r="14" spans="1:4" ht="75" x14ac:dyDescent="0.25">
      <c r="A14" s="7" t="s">
        <v>16</v>
      </c>
      <c r="B14" s="7" t="s">
        <v>37</v>
      </c>
      <c r="C14" s="11" t="str">
        <f>HYPERLINK("https://www.taucom.ru/catalog/konsol-jambo-h5500-vilet-2600-bez-gruzov-030-01100511.html","030-01100511")</f>
        <v>030-01100511</v>
      </c>
      <c r="D14" s="8">
        <v>212800</v>
      </c>
    </row>
    <row r="15" spans="1:4" ht="75" x14ac:dyDescent="0.25">
      <c r="A15" s="7" t="s">
        <v>17</v>
      </c>
      <c r="B15" s="7" t="s">
        <v>38</v>
      </c>
      <c r="C15" s="11" t="str">
        <f>HYPERLINK("https://www.taucom.ru/catalog/konsol-jambo-h5500-vilet-2600-s-gruzami-030-01100512.html","030-01100512")</f>
        <v>030-01100512</v>
      </c>
      <c r="D15" s="8">
        <v>227800</v>
      </c>
    </row>
    <row r="16" spans="1:4" ht="75" x14ac:dyDescent="0.25">
      <c r="A16" s="7" t="s">
        <v>18</v>
      </c>
      <c r="B16" s="7" t="s">
        <v>39</v>
      </c>
      <c r="C16" s="11" t="str">
        <f>HYPERLINK("https://www.taucom.ru/catalog/konsol-jambo-h7100-vilet-2800-030-01100712.html","030-01100712")</f>
        <v>030-01100712</v>
      </c>
      <c r="D16" s="8">
        <v>286800</v>
      </c>
    </row>
    <row r="17" spans="1:4" ht="75" x14ac:dyDescent="0.25">
      <c r="A17" s="7" t="s">
        <v>19</v>
      </c>
      <c r="B17" s="7" t="s">
        <v>40</v>
      </c>
      <c r="C17" s="11" t="str">
        <f>HYPERLINK("https://www.taucom.ru/catalog/konsol-jambo2-raznovisotnaya-h7600-vilet-2400-030-01100711.html","030-01100711")</f>
        <v>030-01100711</v>
      </c>
      <c r="D17" s="8">
        <v>230800</v>
      </c>
    </row>
    <row r="18" spans="1:4" ht="75" x14ac:dyDescent="0.25">
      <c r="A18" s="7" t="s">
        <v>20</v>
      </c>
      <c r="B18" s="7" t="s">
        <v>41</v>
      </c>
      <c r="C18" s="11" t="str">
        <f>HYPERLINK("https://www.taucom.ru/catalog/kontrfors-ki-l350-030-07100701.html","030-07100701")</f>
        <v>030-07100701</v>
      </c>
      <c r="D18" s="8">
        <v>3185</v>
      </c>
    </row>
    <row r="19" spans="1:4" ht="75" x14ac:dyDescent="0.25">
      <c r="A19" s="7" t="s">
        <v>21</v>
      </c>
      <c r="B19" s="7" t="s">
        <v>42</v>
      </c>
      <c r="C19" s="11" t="str">
        <f>HYPERLINK("https://www.taucom.ru/catalog/kontrfors-ki-l400-030-07100711.html","030-07100711")</f>
        <v>030-07100711</v>
      </c>
      <c r="D19" s="8">
        <v>3640</v>
      </c>
    </row>
    <row r="20" spans="1:4" ht="75" x14ac:dyDescent="0.25">
      <c r="A20" s="7" t="s">
        <v>22</v>
      </c>
      <c r="B20" s="7" t="s">
        <v>43</v>
      </c>
      <c r="C20" s="11" t="str">
        <f>HYPERLINK("https://www.taucom.ru/catalog/kontrfors-ku-l150-030-07100703.html","030-07100703")</f>
        <v>030-07100703</v>
      </c>
      <c r="D20" s="8">
        <v>2680</v>
      </c>
    </row>
    <row r="21" spans="1:4" ht="75" x14ac:dyDescent="0.25">
      <c r="A21" s="7" t="s">
        <v>23</v>
      </c>
      <c r="B21" s="7" t="s">
        <v>44</v>
      </c>
      <c r="C21" s="11" t="str">
        <f>HYPERLINK("https://www.taucom.ru/catalog/kontrfors-ku-l350-030-07100702.html","030-07100702")</f>
        <v>030-07100702</v>
      </c>
      <c r="D21" s="8">
        <v>4640</v>
      </c>
    </row>
    <row r="22" spans="1:4" ht="75" x14ac:dyDescent="0.25">
      <c r="A22" s="7" t="s">
        <v>24</v>
      </c>
      <c r="B22" s="7" t="s">
        <v>45</v>
      </c>
      <c r="C22" s="11" t="str">
        <f>HYPERLINK("https://www.taucom.ru/catalog/kronshteyn-kontrforsa-tcm-140-48-500-030-07100611.html","030-07100611")</f>
        <v>030-07100611</v>
      </c>
      <c r="D22" s="8">
        <v>1800</v>
      </c>
    </row>
    <row r="23" spans="1:4" ht="75" x14ac:dyDescent="0.25">
      <c r="A23" s="7" t="s">
        <v>25</v>
      </c>
      <c r="B23" s="7" t="s">
        <v>46</v>
      </c>
      <c r="C23" s="11" t="str">
        <f>HYPERLINK("https://www.taucom.ru/catalog/kronshteyn-kontrforsa-tcm-140-48-400-030-07100601.html","030-07100601")</f>
        <v>030-07100601</v>
      </c>
      <c r="D23" s="8">
        <v>1620</v>
      </c>
    </row>
    <row r="24" spans="1:4" ht="75" x14ac:dyDescent="0.25">
      <c r="A24" s="7" t="s">
        <v>26</v>
      </c>
      <c r="B24" s="7" t="s">
        <v>47</v>
      </c>
      <c r="C24" s="11" t="str">
        <f>HYPERLINK("https://www.taucom.ru/catalog/homut-nepovorotnyy-zk48-1-hkn-48h48-080-06000102.html","080-06000102")</f>
        <v>080-06000102</v>
      </c>
      <c r="D24" s="8">
        <v>580</v>
      </c>
    </row>
    <row r="25" spans="1:4" ht="75" x14ac:dyDescent="0.25">
      <c r="A25" s="7" t="s">
        <v>27</v>
      </c>
      <c r="B25" s="7" t="s">
        <v>48</v>
      </c>
      <c r="C25" s="11" t="str">
        <f>HYPERLINK("https://www.taucom.ru/catalog/homut-povorotnyy-zk48-1-hkp-48h48-080-06000101.html","080-06000101")</f>
        <v>080-06000101</v>
      </c>
      <c r="D25" s="8">
        <v>580</v>
      </c>
    </row>
  </sheetData>
  <mergeCells count="2">
    <mergeCell ref="B2:D2"/>
    <mergeCell ref="B3:D3"/>
  </mergeCells>
  <hyperlinks>
    <hyperlink ref="A3" r:id="rId1" xr:uid="{7569DC95-6723-4CDE-B9B5-F2B20DDB1279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Усиленные и высокие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2024-12-24T15:29:47Z</cp:lastPrinted>
  <dcterms:created xsi:type="dcterms:W3CDTF">2024-12-24T12:24:03Z</dcterms:created>
  <dcterms:modified xsi:type="dcterms:W3CDTF">2025-03-09T12:45:49Z</dcterms:modified>
</cp:coreProperties>
</file>